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9885" tabRatio="871" activeTab="1"/>
  </bookViews>
  <sheets>
    <sheet name="INGRESOS I TRIMESTRE" sheetId="4" r:id="rId1"/>
    <sheet name="GASTOS I TRIMESTRE" sheetId="5" r:id="rId2"/>
  </sheets>
  <calcPr calcId="145621"/>
</workbook>
</file>

<file path=xl/calcChain.xml><?xml version="1.0" encoding="utf-8"?>
<calcChain xmlns="http://schemas.openxmlformats.org/spreadsheetml/2006/main">
  <c r="K11" i="5" l="1"/>
  <c r="J11" i="5"/>
  <c r="I11" i="5"/>
  <c r="H11" i="5"/>
  <c r="G11" i="5"/>
  <c r="F11" i="5"/>
  <c r="E11" i="5"/>
  <c r="D11" i="5"/>
  <c r="C11" i="5"/>
  <c r="K25" i="5"/>
  <c r="I25" i="5"/>
  <c r="H25" i="5"/>
  <c r="G25" i="5"/>
  <c r="F25" i="5"/>
  <c r="E25" i="5"/>
  <c r="D25" i="5"/>
  <c r="C25" i="5"/>
  <c r="J25" i="5"/>
  <c r="K20" i="5"/>
  <c r="J20" i="5"/>
  <c r="I20" i="5"/>
  <c r="H20" i="5"/>
  <c r="G20" i="5"/>
  <c r="F20" i="5"/>
  <c r="E20" i="5"/>
  <c r="D20" i="5"/>
  <c r="C20" i="5"/>
  <c r="K6" i="5"/>
  <c r="J6" i="5"/>
  <c r="I6" i="5"/>
  <c r="G6" i="5"/>
  <c r="C6" i="5"/>
  <c r="H6" i="5"/>
  <c r="D6" i="5"/>
  <c r="F6" i="5"/>
  <c r="E6" i="5"/>
  <c r="C23" i="4"/>
  <c r="C5" i="4" s="1"/>
  <c r="D23" i="4"/>
  <c r="D5" i="4" s="1"/>
  <c r="E23" i="4"/>
  <c r="E5" i="4" s="1"/>
  <c r="F23" i="4"/>
  <c r="F5" i="4" s="1"/>
  <c r="G23" i="4"/>
  <c r="G5" i="4" s="1"/>
  <c r="H23" i="4"/>
  <c r="H5" i="4" s="1"/>
  <c r="I23" i="4"/>
  <c r="I5" i="4" s="1"/>
  <c r="J23" i="4"/>
  <c r="J5" i="4" s="1"/>
  <c r="J5" i="5" l="1"/>
  <c r="F5" i="5"/>
  <c r="I5" i="5"/>
  <c r="D5" i="5"/>
  <c r="H5" i="5"/>
  <c r="G5" i="5"/>
  <c r="K5" i="5"/>
  <c r="C5" i="5"/>
  <c r="E5" i="5"/>
</calcChain>
</file>

<file path=xl/sharedStrings.xml><?xml version="1.0" encoding="utf-8"?>
<sst xmlns="http://schemas.openxmlformats.org/spreadsheetml/2006/main" count="62" uniqueCount="57">
  <si>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</si>
  <si>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</si>
  <si>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</si>
  <si>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</si>
  <si>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</si>
  <si>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</si>
  <si>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</si>
  <si>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</si>
  <si>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</si>
  <si>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</si>
  <si>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</si>
  <si>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</si>
  <si>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</si>
  <si>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</si>
  <si>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</si>
  <si>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</si>
  <si>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</si>
  <si>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RENDIMIENTOS FINANCIEROS</t>
  </si>
  <si>
    <t xml:space="preserve">PRESUPUESTO INICIAL </t>
  </si>
  <si>
    <t>APROPIACION DEFINITIVA</t>
  </si>
  <si>
    <t xml:space="preserve">SALDO POR EJECUTAR 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</si>
  <si>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</si>
  <si>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</si>
  <si>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</si>
  <si>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</si>
  <si>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</si>
  <si>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</si>
  <si>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</si>
  <si>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</si>
  <si>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</si>
  <si>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</si>
  <si>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</si>
  <si>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</si>
  <si>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</si>
  <si>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</si>
  <si>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</si>
  <si>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</si>
  <si>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</si>
  <si>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ADICIONES</t>
  </si>
  <si>
    <t>REDUCCIONES</t>
  </si>
  <si>
    <t xml:space="preserve">FONDO  NAL. DE DESASTRES  </t>
  </si>
  <si>
    <t>CREDITOS</t>
  </si>
  <si>
    <t>CONTRCREDITOS</t>
  </si>
  <si>
    <t xml:space="preserve">DISPONIBILIDAD FINAL </t>
  </si>
  <si>
    <t xml:space="preserve">APROPIACION  INICIAL  </t>
  </si>
  <si>
    <t xml:space="preserve">PLAN DEPARTAMENTAL DEL AGUA DEL HUILA </t>
  </si>
  <si>
    <t xml:space="preserve">EJECUCION   ACUMULADA </t>
  </si>
  <si>
    <t xml:space="preserve">GIRO    ACUMULADO  </t>
  </si>
  <si>
    <t>PLAN  DEPARTAMENTAL DEL AGUA DEL HUILA</t>
  </si>
  <si>
    <t xml:space="preserve">GASTOS  GENERALES </t>
  </si>
  <si>
    <t xml:space="preserve">Convenio Interadministrativo 9677-PPAL001-675-2017  </t>
  </si>
  <si>
    <t xml:space="preserve">INGRESOS SERVICIOS  PUBLICOS </t>
  </si>
  <si>
    <t xml:space="preserve">VENTA DE  BIENES </t>
  </si>
  <si>
    <t xml:space="preserve">VENTA DE  SERVICIOS </t>
  </si>
  <si>
    <t xml:space="preserve">VENTA DE ACTIVOS  </t>
  </si>
  <si>
    <t>EJECUCION PRESUPUESTAL DE  GASTOS   ENERO A    MARZO  DE  2020</t>
  </si>
  <si>
    <t>EJECUCION  PRESUPUESTAL  DE  INGRESOS  ENERO  A   MARZO  DE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</si>
</sst>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justify"/>
    </xf>
    <xf numFmtId="0" fontId="4" fillId="4" borderId="1" xfId="0" applyFont="1" applyFill="1" applyBorder="1"/>
    <xf numFmtId="4" fontId="4" fillId="4" borderId="1" xfId="0" applyNumberFormat="1" applyFont="1" applyFill="1" applyBorder="1"/>
    <xf numFmtId="0" fontId="1" fillId="0" borderId="0" xfId="0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0" fontId="5" fillId="5" borderId="1" xfId="0" quotePrefix="1" applyFont="1" applyFill="1" applyBorder="1"/>
    <xf numFmtId="4" fontId="5" fillId="5" borderId="1" xfId="0" applyNumberFormat="1" applyFont="1" applyFill="1" applyBorder="1"/>
    <xf numFmtId="0" fontId="5" fillId="5" borderId="0" xfId="0" applyFont="1" applyFill="1" applyBorder="1"/>
    <xf numFmtId="0" fontId="1" fillId="5" borderId="0" xfId="0" applyFont="1" applyFill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6" fillId="0" borderId="2" xfId="0" applyFont="1" applyFill="1" applyBorder="1"/>
    <xf numFmtId="4" fontId="6" fillId="0" borderId="2" xfId="0" applyNumberFormat="1" applyFont="1" applyFill="1" applyBorder="1"/>
    <xf numFmtId="4" fontId="4" fillId="5" borderId="2" xfId="0" applyNumberFormat="1" applyFont="1" applyFill="1" applyBorder="1"/>
    <xf numFmtId="0" fontId="1" fillId="5" borderId="2" xfId="0" applyFont="1" applyFill="1" applyBorder="1"/>
    <xf numFmtId="0" fontId="6" fillId="0" borderId="0" xfId="0" applyFont="1"/>
    <xf numFmtId="4" fontId="6" fillId="0" borderId="0" xfId="0" applyNumberFormat="1" applyFont="1"/>
    <xf numFmtId="0" fontId="4" fillId="0" borderId="0" xfId="0" applyFont="1"/>
    <xf numFmtId="0" fontId="3" fillId="6" borderId="0" xfId="0" applyFont="1" applyFill="1"/>
    <xf numFmtId="0" fontId="4" fillId="5" borderId="0" xfId="0" applyFont="1" applyFill="1"/>
    <xf numFmtId="0" fontId="0" fillId="0" borderId="0" xfId="0" applyBorder="1"/>
    <xf numFmtId="4" fontId="4" fillId="5" borderId="1" xfId="0" applyNumberFormat="1" applyFont="1" applyFill="1" applyBorder="1"/>
    <xf numFmtId="0" fontId="0" fillId="0" borderId="0" xfId="0" applyFill="1" applyBorder="1"/>
    <xf numFmtId="4" fontId="8" fillId="0" borderId="0" xfId="0" applyNumberFormat="1" applyFont="1"/>
    <xf numFmtId="0" fontId="9" fillId="2" borderId="1" xfId="0" applyFont="1" applyFill="1" applyBorder="1" applyAlignment="1">
      <alignment horizontal="left" vertical="justify"/>
    </xf>
    <xf numFmtId="0" fontId="3" fillId="2" borderId="1" xfId="0" applyFont="1" applyFill="1" applyBorder="1" applyAlignment="1">
      <alignment horizontal="center" vertical="justify"/>
    </xf>
    <xf numFmtId="4" fontId="3" fillId="7" borderId="1" xfId="0" applyNumberFormat="1" applyFont="1" applyFill="1" applyBorder="1" applyAlignment="1">
      <alignment horizontal="center" vertical="justify"/>
    </xf>
    <xf numFmtId="4" fontId="3" fillId="3" borderId="1" xfId="0" applyNumberFormat="1" applyFont="1" applyFill="1" applyBorder="1" applyAlignment="1">
      <alignment horizontal="center" vertical="justify"/>
    </xf>
    <xf numFmtId="4" fontId="3" fillId="2" borderId="3" xfId="0" applyNumberFormat="1" applyFont="1" applyFill="1" applyBorder="1" applyAlignment="1">
      <alignment horizontal="center" vertical="justify"/>
    </xf>
    <xf numFmtId="0" fontId="1" fillId="0" borderId="3" xfId="0" applyFont="1" applyFill="1" applyBorder="1"/>
    <xf numFmtId="0" fontId="1" fillId="0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5" fillId="0" borderId="0" xfId="0" applyFont="1" applyFill="1" applyBorder="1"/>
    <xf numFmtId="0" fontId="1" fillId="0" borderId="0" xfId="0" applyFont="1"/>
    <xf numFmtId="4" fontId="1" fillId="5" borderId="2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4" fontId="4" fillId="0" borderId="2" xfId="0" applyNumberFormat="1" applyFont="1" applyFill="1" applyBorder="1"/>
    <xf numFmtId="0" fontId="10" fillId="2" borderId="1" xfId="0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justify"/>
    </xf>
    <xf numFmtId="4" fontId="10" fillId="2" borderId="1" xfId="0" applyNumberFormat="1" applyFont="1" applyFill="1" applyBorder="1" applyAlignment="1">
      <alignment horizontal="center" vertical="top"/>
    </xf>
    <xf numFmtId="4" fontId="11" fillId="2" borderId="1" xfId="0" applyNumberFormat="1" applyFont="1" applyFill="1" applyBorder="1" applyAlignment="1">
      <alignment horizontal="center" vertical="justify"/>
    </xf>
    <xf numFmtId="4" fontId="11" fillId="8" borderId="1" xfId="0" applyNumberFormat="1" applyFont="1" applyFill="1" applyBorder="1" applyAlignment="1">
      <alignment horizontal="center" vertical="justify"/>
    </xf>
    <xf numFmtId="4" fontId="11" fillId="3" borderId="1" xfId="0" applyNumberFormat="1" applyFont="1" applyFill="1" applyBorder="1" applyAlignment="1">
      <alignment horizontal="center" vertical="justify"/>
    </xf>
    <xf numFmtId="0" fontId="1" fillId="0" borderId="2" xfId="0" applyFont="1" applyFill="1" applyBorder="1"/>
    <xf numFmtId="4" fontId="1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2" fillId="6" borderId="1" xfId="0" applyFont="1" applyFill="1" applyBorder="1"/>
    <xf numFmtId="4" fontId="13" fillId="6" borderId="1" xfId="0" applyNumberFormat="1" applyFont="1" applyFill="1" applyBorder="1"/>
    <xf numFmtId="4" fontId="0" fillId="0" borderId="0" xfId="0" applyNumberFormat="1" applyFont="1" applyFill="1" applyBorder="1"/>
    <xf numFmtId="0" fontId="8" fillId="0" borderId="2" xfId="0" applyFont="1" applyFill="1" applyBorder="1"/>
    <xf numFmtId="4" fontId="8" fillId="0" borderId="2" xfId="0" applyNumberFormat="1" applyFont="1" applyFill="1" applyBorder="1"/>
    <xf numFmtId="0" fontId="8" fillId="0" borderId="0" xfId="0" applyFont="1"/>
    <xf numFmtId="0" fontId="12" fillId="6" borderId="1" xfId="0" applyNumberFormat="1" applyFont="1" applyFill="1" applyBorder="1"/>
    <xf numFmtId="4" fontId="3" fillId="6" borderId="0" xfId="0" applyNumberFormat="1" applyFont="1" applyFill="1" applyBorder="1"/>
    <xf numFmtId="0" fontId="1" fillId="5" borderId="1" xfId="0" applyNumberFormat="1" applyFont="1" applyFill="1" applyBorder="1"/>
    <xf numFmtId="4" fontId="1" fillId="5" borderId="0" xfId="0" applyNumberFormat="1" applyFont="1" applyFill="1" applyBorder="1"/>
    <xf numFmtId="2" fontId="6" fillId="0" borderId="0" xfId="0" applyNumberFormat="1" applyFont="1"/>
    <xf numFmtId="0" fontId="0" fillId="0" borderId="2" xfId="0" applyNumberFormat="1" applyFont="1" applyFill="1" applyBorder="1"/>
    <xf numFmtId="0" fontId="0" fillId="0" borderId="1" xfId="0" applyNumberFormat="1" applyFont="1" applyFill="1" applyBorder="1"/>
    <xf numFmtId="0" fontId="0" fillId="0" borderId="3" xfId="0" applyFont="1" applyFill="1" applyBorder="1"/>
    <xf numFmtId="4" fontId="0" fillId="0" borderId="1" xfId="0" applyNumberFormat="1" applyFont="1" applyFill="1" applyBorder="1"/>
    <xf numFmtId="4" fontId="0" fillId="0" borderId="4" xfId="0" applyNumberFormat="1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"/>
  <sheetViews>
    <sheetView zoomScale="130" zoomScaleNormal="130" workbookViewId="0">
      <selection activeCell="A3" sqref="A3"/>
    </sheetView>
  </sheetViews>
  <sheetFormatPr baseColWidth="10" defaultRowHeight="15" x14ac:dyDescent="0.25"/>
  <cols>
    <col min="1" max="1" width="9.85546875" customWidth="1"/>
    <col min="2" max="2" width="27.85546875" customWidth="1"/>
    <col min="3" max="3" width="19.42578125" customWidth="1"/>
    <col min="4" max="4" width="17.85546875" customWidth="1"/>
    <col min="5" max="5" width="15.140625" customWidth="1"/>
    <col min="6" max="6" width="18.28515625" customWidth="1"/>
    <col min="7" max="8" width="17.7109375" customWidth="1"/>
    <col min="9" max="9" width="18.42578125" customWidth="1"/>
    <col min="10" max="10" width="17.42578125" customWidth="1"/>
    <col min="12" max="12" width="13.7109375" bestFit="1" customWidth="1"/>
  </cols>
  <sheetData>
    <row r="1" spans="1:37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5.75" x14ac:dyDescent="0.25">
      <c r="A2" s="69" t="s">
        <v>56</v>
      </c>
      <c r="B2" s="69"/>
      <c r="C2" s="69"/>
      <c r="D2" s="69"/>
      <c r="E2" s="69"/>
      <c r="F2" s="69"/>
      <c r="G2" s="69"/>
      <c r="H2" s="69"/>
      <c r="I2" s="69"/>
      <c r="J2" s="69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x14ac:dyDescent="0.25">
      <c r="A3" s="1"/>
      <c r="C3" s="2"/>
      <c r="D3" s="2"/>
      <c r="E3" s="2"/>
      <c r="F3" s="27"/>
      <c r="G3" s="27"/>
      <c r="H3" s="27"/>
      <c r="I3" s="27"/>
      <c r="J3" s="2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34.5" customHeight="1" x14ac:dyDescent="0.25">
      <c r="A4" s="28" t="s">
        <v>1</v>
      </c>
      <c r="B4" s="29" t="s">
        <v>2</v>
      </c>
      <c r="C4" s="3" t="s">
        <v>44</v>
      </c>
      <c r="D4" s="3" t="s">
        <v>38</v>
      </c>
      <c r="E4" s="3" t="s">
        <v>39</v>
      </c>
      <c r="F4" s="3" t="s">
        <v>3</v>
      </c>
      <c r="G4" s="30" t="s">
        <v>4</v>
      </c>
      <c r="H4" s="31" t="s">
        <v>5</v>
      </c>
      <c r="I4" s="32" t="s">
        <v>6</v>
      </c>
      <c r="J4" s="3" t="s">
        <v>7</v>
      </c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s="6" customFormat="1" ht="18" customHeight="1" x14ac:dyDescent="0.25">
      <c r="A5" s="4">
        <v>1</v>
      </c>
      <c r="B5" s="4" t="s">
        <v>8</v>
      </c>
      <c r="C5" s="5">
        <f t="shared" ref="C5:J5" si="0">+C7+C9+C19+C23</f>
        <v>106418418829</v>
      </c>
      <c r="D5" s="5">
        <f t="shared" si="0"/>
        <v>16567364523.94001</v>
      </c>
      <c r="E5" s="5">
        <f t="shared" si="0"/>
        <v>93689601.000009</v>
      </c>
      <c r="F5" s="5">
        <f t="shared" si="0"/>
        <v>122892093751.93999</v>
      </c>
      <c r="G5" s="5">
        <f t="shared" si="0"/>
        <v>103301898594.29001</v>
      </c>
      <c r="H5" s="5">
        <f t="shared" si="0"/>
        <v>102759425342.28</v>
      </c>
      <c r="I5" s="5">
        <f t="shared" si="0"/>
        <v>19590195157.64999</v>
      </c>
      <c r="J5" s="5">
        <f t="shared" si="0"/>
        <v>542473252.00999999</v>
      </c>
    </row>
    <row r="6" spans="1:37" s="6" customFormat="1" ht="16.5" customHeight="1" x14ac:dyDescent="0.25">
      <c r="A6" s="7"/>
      <c r="B6" s="7"/>
      <c r="C6" s="8"/>
      <c r="D6" s="8"/>
      <c r="E6" s="8"/>
      <c r="F6" s="8"/>
      <c r="G6" s="8"/>
      <c r="H6" s="8"/>
      <c r="I6" s="33"/>
      <c r="J6" s="34"/>
    </row>
    <row r="7" spans="1:37" s="11" customFormat="1" ht="12" x14ac:dyDescent="0.2">
      <c r="A7" s="9" t="s">
        <v>9</v>
      </c>
      <c r="B7" s="9" t="s">
        <v>10</v>
      </c>
      <c r="C7" s="10">
        <v>10572364774</v>
      </c>
      <c r="D7" s="10">
        <v>5179192344.75</v>
      </c>
      <c r="E7" s="10">
        <v>0</v>
      </c>
      <c r="F7" s="10">
        <v>15751557118.75</v>
      </c>
      <c r="G7" s="10">
        <v>15751557118.75</v>
      </c>
      <c r="H7" s="10">
        <v>15751557118.75</v>
      </c>
      <c r="I7" s="35"/>
      <c r="J7" s="36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</row>
    <row r="9" spans="1:37" s="12" customFormat="1" x14ac:dyDescent="0.25">
      <c r="A9" s="18">
        <v>2</v>
      </c>
      <c r="B9" s="18" t="s">
        <v>11</v>
      </c>
      <c r="C9" s="39">
        <v>19586119966</v>
      </c>
      <c r="D9" s="39">
        <v>380885200</v>
      </c>
      <c r="E9" s="39">
        <v>93689601</v>
      </c>
      <c r="F9" s="39">
        <v>19873315565</v>
      </c>
      <c r="G9" s="39">
        <v>1319571924.000001</v>
      </c>
      <c r="H9" s="39">
        <v>777098671.99000096</v>
      </c>
      <c r="I9" s="39">
        <v>18553743641</v>
      </c>
      <c r="J9" s="39">
        <v>542473252.00999999</v>
      </c>
    </row>
    <row r="10" spans="1:37" s="38" customFormat="1" x14ac:dyDescent="0.25">
      <c r="A10" s="49">
        <v>21</v>
      </c>
      <c r="B10" s="49" t="s">
        <v>12</v>
      </c>
      <c r="C10" s="50">
        <v>16162059158</v>
      </c>
      <c r="D10" s="50">
        <v>9.9999999999999995E-7</v>
      </c>
      <c r="E10" s="50">
        <v>9.9999999999999995E-7</v>
      </c>
      <c r="F10" s="50">
        <v>16162059158</v>
      </c>
      <c r="G10" s="50">
        <v>426778957.00000101</v>
      </c>
      <c r="H10" s="50">
        <v>276994537.00000101</v>
      </c>
      <c r="I10" s="50">
        <v>15735280200.999998</v>
      </c>
      <c r="J10" s="50">
        <v>149784420</v>
      </c>
    </row>
    <row r="11" spans="1:37" s="58" customFormat="1" ht="11.25" x14ac:dyDescent="0.2">
      <c r="A11" s="56">
        <v>211</v>
      </c>
      <c r="B11" s="56" t="s">
        <v>51</v>
      </c>
      <c r="C11" s="57">
        <v>1759132199</v>
      </c>
      <c r="D11" s="57">
        <v>9.9999999999999995E-7</v>
      </c>
      <c r="E11" s="57">
        <v>9.9999999999999995E-7</v>
      </c>
      <c r="F11" s="57">
        <v>1759132199</v>
      </c>
      <c r="G11" s="57">
        <v>384511610.00000101</v>
      </c>
      <c r="H11" s="57">
        <v>234918340.00000101</v>
      </c>
      <c r="I11" s="57">
        <v>1374620588.999999</v>
      </c>
      <c r="J11" s="57">
        <v>149593270</v>
      </c>
    </row>
    <row r="12" spans="1:37" s="58" customFormat="1" ht="11.25" x14ac:dyDescent="0.2">
      <c r="A12" s="56">
        <v>212</v>
      </c>
      <c r="B12" s="56" t="s">
        <v>52</v>
      </c>
      <c r="C12" s="57">
        <v>7763650000</v>
      </c>
      <c r="D12" s="57">
        <v>9.9999999999999995E-7</v>
      </c>
      <c r="E12" s="57">
        <v>9.9999999999999995E-7</v>
      </c>
      <c r="F12" s="57">
        <v>7763650000</v>
      </c>
      <c r="G12" s="57">
        <v>39850800.000000998</v>
      </c>
      <c r="H12" s="57">
        <v>40653300.000000998</v>
      </c>
      <c r="I12" s="57">
        <v>7723799199.999999</v>
      </c>
      <c r="J12" s="57">
        <v>-802500</v>
      </c>
    </row>
    <row r="13" spans="1:37" s="58" customFormat="1" ht="11.25" x14ac:dyDescent="0.2">
      <c r="A13" s="56">
        <v>213</v>
      </c>
      <c r="B13" s="56" t="s">
        <v>53</v>
      </c>
      <c r="C13" s="57">
        <v>6639276959</v>
      </c>
      <c r="D13" s="57">
        <v>9.9999999999999995E-7</v>
      </c>
      <c r="E13" s="57">
        <v>9.9999999999999995E-7</v>
      </c>
      <c r="F13" s="57">
        <v>6639276959</v>
      </c>
      <c r="G13" s="57">
        <v>2416547.0000009998</v>
      </c>
      <c r="H13" s="57">
        <v>1422897.000001</v>
      </c>
      <c r="I13" s="57">
        <v>6636860411.999999</v>
      </c>
      <c r="J13" s="57">
        <v>993649.99999999977</v>
      </c>
    </row>
    <row r="14" spans="1:37" x14ac:dyDescent="0.25">
      <c r="A14" s="40"/>
      <c r="B14" s="40"/>
      <c r="C14" s="41"/>
      <c r="D14" s="41"/>
      <c r="E14" s="41"/>
      <c r="F14" s="41"/>
      <c r="G14" s="41"/>
      <c r="H14" s="41"/>
      <c r="I14" s="41"/>
      <c r="J14" s="41"/>
    </row>
    <row r="15" spans="1:37" s="38" customFormat="1" x14ac:dyDescent="0.25">
      <c r="A15" s="49">
        <v>22</v>
      </c>
      <c r="B15" s="49" t="s">
        <v>13</v>
      </c>
      <c r="C15" s="50">
        <v>11522333</v>
      </c>
      <c r="D15" s="50">
        <v>9.9999999999999995E-7</v>
      </c>
      <c r="E15" s="50">
        <v>9.9999999999999995E-7</v>
      </c>
      <c r="F15" s="50">
        <v>11522333</v>
      </c>
      <c r="G15" s="50">
        <v>7305893.0000010002</v>
      </c>
      <c r="H15" s="50">
        <v>6649408.0000010002</v>
      </c>
      <c r="I15" s="50">
        <v>4216439.9999989998</v>
      </c>
      <c r="J15" s="50">
        <v>656485</v>
      </c>
    </row>
    <row r="16" spans="1:37" s="38" customFormat="1" x14ac:dyDescent="0.25">
      <c r="A16" s="49">
        <v>23</v>
      </c>
      <c r="B16" s="49" t="s">
        <v>14</v>
      </c>
      <c r="C16" s="50">
        <v>2814247000</v>
      </c>
      <c r="D16" s="50">
        <v>9.9999999999999995E-7</v>
      </c>
      <c r="E16" s="50">
        <v>9.9999999999999995E-7</v>
      </c>
      <c r="F16" s="50">
        <v>2814247000</v>
      </c>
      <c r="G16" s="50">
        <v>1.9999999999999999E-6</v>
      </c>
      <c r="H16" s="50">
        <v>1.9999999999999999E-6</v>
      </c>
      <c r="I16" s="50">
        <v>2814246999.9999981</v>
      </c>
      <c r="J16" s="50">
        <v>0</v>
      </c>
    </row>
    <row r="17" spans="1:10" s="38" customFormat="1" x14ac:dyDescent="0.25">
      <c r="A17" s="49">
        <v>24</v>
      </c>
      <c r="B17" s="49" t="s">
        <v>15</v>
      </c>
      <c r="C17" s="50">
        <v>598291475</v>
      </c>
      <c r="D17" s="50">
        <v>380885200</v>
      </c>
      <c r="E17" s="50">
        <v>93689601</v>
      </c>
      <c r="F17" s="50">
        <v>885487074</v>
      </c>
      <c r="G17" s="50">
        <v>885487074.00000095</v>
      </c>
      <c r="H17" s="50">
        <v>493454726.99000102</v>
      </c>
      <c r="I17" s="50">
        <v>-9.5367431640625E-7</v>
      </c>
      <c r="J17" s="50">
        <v>392032347.00999993</v>
      </c>
    </row>
    <row r="18" spans="1:10" x14ac:dyDescent="0.25">
      <c r="A18" s="40"/>
      <c r="B18" s="40"/>
      <c r="C18" s="41"/>
      <c r="D18" s="41"/>
      <c r="E18" s="41"/>
      <c r="F18" s="41"/>
      <c r="G18" s="41"/>
      <c r="H18" s="41"/>
      <c r="I18" s="41"/>
      <c r="J18" s="41"/>
    </row>
    <row r="19" spans="1:10" s="12" customFormat="1" x14ac:dyDescent="0.25">
      <c r="A19" s="18">
        <v>3</v>
      </c>
      <c r="B19" s="18" t="s">
        <v>16</v>
      </c>
      <c r="C19" s="39">
        <v>21791344</v>
      </c>
      <c r="D19" s="39">
        <v>9.9999999999999995E-7</v>
      </c>
      <c r="E19" s="39">
        <v>9.9999999999999995E-7</v>
      </c>
      <c r="F19" s="39">
        <v>21791344</v>
      </c>
      <c r="G19" s="39">
        <v>7156457.3500010008</v>
      </c>
      <c r="H19" s="39">
        <v>7156457.3500010008</v>
      </c>
      <c r="I19" s="39">
        <v>14634886.649999</v>
      </c>
      <c r="J19" s="39">
        <v>0</v>
      </c>
    </row>
    <row r="20" spans="1:10" s="58" customFormat="1" ht="11.25" x14ac:dyDescent="0.2">
      <c r="A20" s="56">
        <v>31</v>
      </c>
      <c r="B20" s="56" t="s">
        <v>54</v>
      </c>
      <c r="C20" s="57">
        <v>1000</v>
      </c>
      <c r="D20" s="57">
        <v>9.9999999999999995E-7</v>
      </c>
      <c r="E20" s="57">
        <v>9.9999999999999995E-7</v>
      </c>
      <c r="F20" s="57">
        <v>1000</v>
      </c>
      <c r="G20" s="57">
        <v>1.9999999999999999E-6</v>
      </c>
      <c r="H20" s="57">
        <v>1.9999999999999999E-6</v>
      </c>
      <c r="I20" s="57">
        <v>999.99999800000001</v>
      </c>
      <c r="J20" s="57">
        <v>0</v>
      </c>
    </row>
    <row r="21" spans="1:10" s="58" customFormat="1" ht="11.25" x14ac:dyDescent="0.2">
      <c r="A21" s="56">
        <v>32</v>
      </c>
      <c r="B21" s="56" t="s">
        <v>17</v>
      </c>
      <c r="C21" s="57">
        <v>21790344</v>
      </c>
      <c r="D21" s="57">
        <v>9.9999999999999995E-7</v>
      </c>
      <c r="E21" s="57">
        <v>9.9999999999999995E-7</v>
      </c>
      <c r="F21" s="57">
        <v>21790344</v>
      </c>
      <c r="G21" s="57">
        <v>7156457.3500010008</v>
      </c>
      <c r="H21" s="57">
        <v>7156457.3500010008</v>
      </c>
      <c r="I21" s="57">
        <v>14633886.649999</v>
      </c>
      <c r="J21" s="57">
        <v>0</v>
      </c>
    </row>
    <row r="22" spans="1:10" x14ac:dyDescent="0.25">
      <c r="A22" s="40"/>
      <c r="B22" s="40"/>
      <c r="C22" s="41"/>
      <c r="D22" s="41"/>
      <c r="E22" s="41"/>
      <c r="F22" s="41"/>
      <c r="G22" s="41"/>
      <c r="H22" s="41"/>
      <c r="I22" s="41"/>
      <c r="J22" s="41"/>
    </row>
    <row r="23" spans="1:10" s="12" customFormat="1" x14ac:dyDescent="0.25">
      <c r="A23" s="18">
        <v>5</v>
      </c>
      <c r="B23" s="18" t="s">
        <v>45</v>
      </c>
      <c r="C23" s="39">
        <f t="shared" ref="C23:J23" si="1">+C24+C25</f>
        <v>76238142745</v>
      </c>
      <c r="D23" s="39">
        <f t="shared" si="1"/>
        <v>11007286979.190008</v>
      </c>
      <c r="E23" s="39">
        <f t="shared" si="1"/>
        <v>7.9999999999999996E-6</v>
      </c>
      <c r="F23" s="39">
        <f t="shared" si="1"/>
        <v>87245429724.189987</v>
      </c>
      <c r="G23" s="39">
        <f t="shared" si="1"/>
        <v>86223613094.190002</v>
      </c>
      <c r="H23" s="39">
        <f t="shared" si="1"/>
        <v>86223613094.190002</v>
      </c>
      <c r="I23" s="39">
        <f t="shared" si="1"/>
        <v>1021816629.9999913</v>
      </c>
      <c r="J23" s="39">
        <f t="shared" si="1"/>
        <v>0</v>
      </c>
    </row>
    <row r="24" spans="1:10" s="58" customFormat="1" ht="11.25" x14ac:dyDescent="0.2">
      <c r="A24" s="56">
        <v>51</v>
      </c>
      <c r="B24" s="56" t="s">
        <v>48</v>
      </c>
      <c r="C24" s="57">
        <v>75857395080</v>
      </c>
      <c r="D24" s="57">
        <v>11007286979.190006</v>
      </c>
      <c r="E24" s="57">
        <v>6.999999999999999E-6</v>
      </c>
      <c r="F24" s="57">
        <v>86864682059.189987</v>
      </c>
      <c r="G24" s="57">
        <v>86223613094.190002</v>
      </c>
      <c r="H24" s="57">
        <v>86223613094.190002</v>
      </c>
      <c r="I24" s="57">
        <v>641068964.99999332</v>
      </c>
      <c r="J24" s="57">
        <v>0</v>
      </c>
    </row>
    <row r="25" spans="1:10" s="58" customFormat="1" ht="11.25" x14ac:dyDescent="0.2">
      <c r="A25" s="56">
        <v>52</v>
      </c>
      <c r="B25" s="56" t="s">
        <v>40</v>
      </c>
      <c r="C25" s="57">
        <v>380747665</v>
      </c>
      <c r="D25" s="57">
        <v>9.9999999999999995E-7</v>
      </c>
      <c r="E25" s="57">
        <v>9.9999999999999995E-7</v>
      </c>
      <c r="F25" s="57">
        <v>380747665</v>
      </c>
      <c r="G25" s="57">
        <v>1.9999999999999999E-6</v>
      </c>
      <c r="H25" s="57">
        <v>1.9999999999999999E-6</v>
      </c>
      <c r="I25" s="57">
        <v>380747664.99999797</v>
      </c>
      <c r="J25" s="57">
        <v>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H3" sqref="H3"/>
    </sheetView>
  </sheetViews>
  <sheetFormatPr baseColWidth="10" defaultRowHeight="12.75" x14ac:dyDescent="0.2"/>
  <cols>
    <col min="1" max="1" width="11.5703125" style="19" bestFit="1" customWidth="1"/>
    <col min="2" max="2" width="32.42578125" style="19" customWidth="1"/>
    <col min="3" max="3" width="19" style="20" customWidth="1"/>
    <col min="4" max="4" width="17.140625" style="20" customWidth="1"/>
    <col min="5" max="5" width="15.5703125" style="20" customWidth="1"/>
    <col min="6" max="10" width="17.140625" style="20" customWidth="1"/>
    <col min="11" max="11" width="17.28515625" style="20" customWidth="1"/>
    <col min="12" max="12" width="16.42578125" style="19" bestFit="1" customWidth="1"/>
    <col min="13" max="16384" width="11.42578125" style="19"/>
  </cols>
  <sheetData>
    <row r="1" spans="1:15" customFormat="1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24"/>
      <c r="M1" s="24"/>
    </row>
    <row r="2" spans="1:15" customFormat="1" ht="18" x14ac:dyDescent="0.25">
      <c r="A2" s="70" t="s">
        <v>55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24"/>
      <c r="M2" s="24"/>
    </row>
    <row r="3" spans="1:15" ht="19.5" customHeight="1" x14ac:dyDescent="0.2"/>
    <row r="4" spans="1:15" ht="34.5" customHeight="1" x14ac:dyDescent="0.2">
      <c r="A4" s="43" t="s">
        <v>1</v>
      </c>
      <c r="B4" s="43" t="s">
        <v>2</v>
      </c>
      <c r="C4" s="44" t="s">
        <v>18</v>
      </c>
      <c r="D4" s="44" t="s">
        <v>38</v>
      </c>
      <c r="E4" s="45" t="s">
        <v>39</v>
      </c>
      <c r="F4" s="44" t="s">
        <v>41</v>
      </c>
      <c r="G4" s="44" t="s">
        <v>42</v>
      </c>
      <c r="H4" s="46" t="s">
        <v>19</v>
      </c>
      <c r="I4" s="47" t="s">
        <v>46</v>
      </c>
      <c r="J4" s="44" t="s">
        <v>20</v>
      </c>
      <c r="K4" s="48" t="s">
        <v>47</v>
      </c>
    </row>
    <row r="5" spans="1:15" s="22" customFormat="1" ht="18" customHeight="1" x14ac:dyDescent="0.25">
      <c r="A5" s="59">
        <v>0</v>
      </c>
      <c r="B5" s="53" t="s">
        <v>21</v>
      </c>
      <c r="C5" s="54">
        <f t="shared" ref="C5:K5" si="0">+C6+C11+C15+C20+C25+C29</f>
        <v>106418418829</v>
      </c>
      <c r="D5" s="54">
        <f t="shared" si="0"/>
        <v>16567364523.940001</v>
      </c>
      <c r="E5" s="54">
        <f t="shared" si="0"/>
        <v>93689601</v>
      </c>
      <c r="F5" s="54">
        <f t="shared" si="0"/>
        <v>15000000</v>
      </c>
      <c r="G5" s="54">
        <f t="shared" si="0"/>
        <v>-15000000</v>
      </c>
      <c r="H5" s="54">
        <f t="shared" si="0"/>
        <v>122892093751.93999</v>
      </c>
      <c r="I5" s="54">
        <f t="shared" si="0"/>
        <v>85186785741.069992</v>
      </c>
      <c r="J5" s="54">
        <f t="shared" si="0"/>
        <v>37705308010.870003</v>
      </c>
      <c r="K5" s="54">
        <f t="shared" si="0"/>
        <v>10623589917.950001</v>
      </c>
      <c r="L5" s="60"/>
    </row>
    <row r="6" spans="1:15" s="12" customFormat="1" ht="16.5" customHeight="1" x14ac:dyDescent="0.25">
      <c r="A6" s="61">
        <v>5</v>
      </c>
      <c r="B6" s="13" t="s">
        <v>22</v>
      </c>
      <c r="C6" s="25">
        <f t="shared" ref="C6:K6" si="1">+C7+C8+C9</f>
        <v>8569342993</v>
      </c>
      <c r="D6" s="25">
        <f t="shared" si="1"/>
        <v>0</v>
      </c>
      <c r="E6" s="25">
        <f t="shared" si="1"/>
        <v>0</v>
      </c>
      <c r="F6" s="25">
        <f t="shared" si="1"/>
        <v>15000000</v>
      </c>
      <c r="G6" s="25">
        <f t="shared" si="1"/>
        <v>-15000000</v>
      </c>
      <c r="H6" s="25">
        <f t="shared" si="1"/>
        <v>8569342993</v>
      </c>
      <c r="I6" s="25">
        <f t="shared" si="1"/>
        <v>2838814753</v>
      </c>
      <c r="J6" s="25">
        <f t="shared" si="1"/>
        <v>5730528240</v>
      </c>
      <c r="K6" s="25">
        <f t="shared" si="1"/>
        <v>988246439.51999998</v>
      </c>
      <c r="L6" s="62"/>
    </row>
    <row r="7" spans="1:15" ht="15" x14ac:dyDescent="0.25">
      <c r="A7" s="64">
        <v>51</v>
      </c>
      <c r="B7" s="52" t="s">
        <v>23</v>
      </c>
      <c r="C7" s="16">
        <v>5293730188</v>
      </c>
      <c r="D7" s="16">
        <v>0</v>
      </c>
      <c r="E7" s="16">
        <v>0</v>
      </c>
      <c r="F7" s="16">
        <v>15000000</v>
      </c>
      <c r="G7" s="16">
        <v>0</v>
      </c>
      <c r="H7" s="16">
        <v>5308730188</v>
      </c>
      <c r="I7" s="16">
        <v>1618811927</v>
      </c>
      <c r="J7" s="16">
        <v>3689918261</v>
      </c>
      <c r="K7" s="16">
        <v>744693053</v>
      </c>
    </row>
    <row r="8" spans="1:15" ht="15" x14ac:dyDescent="0.25">
      <c r="A8" s="65">
        <v>52</v>
      </c>
      <c r="B8" s="66" t="s">
        <v>49</v>
      </c>
      <c r="C8" s="67">
        <v>2927116576</v>
      </c>
      <c r="D8" s="67">
        <v>0</v>
      </c>
      <c r="E8" s="67">
        <v>0</v>
      </c>
      <c r="F8" s="67">
        <v>0</v>
      </c>
      <c r="G8" s="67">
        <v>-15000000</v>
      </c>
      <c r="H8" s="67">
        <v>2912116576</v>
      </c>
      <c r="I8" s="67">
        <v>1211920122</v>
      </c>
      <c r="J8" s="67">
        <v>1700196454</v>
      </c>
      <c r="K8" s="68">
        <v>235470682.52000001</v>
      </c>
      <c r="L8" s="55"/>
      <c r="M8" s="55"/>
      <c r="N8" s="55"/>
      <c r="O8" s="55"/>
    </row>
    <row r="9" spans="1:15" ht="15" x14ac:dyDescent="0.25">
      <c r="A9" s="51">
        <v>53</v>
      </c>
      <c r="B9" s="51" t="s">
        <v>24</v>
      </c>
      <c r="C9" s="16">
        <v>348496229</v>
      </c>
      <c r="D9" s="16">
        <v>0</v>
      </c>
      <c r="E9" s="16">
        <v>0</v>
      </c>
      <c r="F9" s="16">
        <v>0</v>
      </c>
      <c r="G9" s="16">
        <v>0</v>
      </c>
      <c r="H9" s="16">
        <v>348496229</v>
      </c>
      <c r="I9" s="16">
        <v>8082704</v>
      </c>
      <c r="J9" s="16">
        <v>340413525</v>
      </c>
      <c r="K9" s="16">
        <v>8082704</v>
      </c>
    </row>
    <row r="10" spans="1:15" ht="15" x14ac:dyDescent="0.25">
      <c r="A10" s="40"/>
      <c r="B10" s="40"/>
      <c r="C10" s="16"/>
      <c r="D10" s="16"/>
      <c r="E10" s="16"/>
      <c r="F10" s="16"/>
      <c r="G10" s="16"/>
      <c r="H10" s="16"/>
      <c r="I10" s="16"/>
      <c r="J10" s="16"/>
      <c r="K10" s="16"/>
    </row>
    <row r="11" spans="1:15" ht="15" x14ac:dyDescent="0.25">
      <c r="A11" s="61">
        <v>6</v>
      </c>
      <c r="B11" s="13" t="s">
        <v>25</v>
      </c>
      <c r="C11" s="14">
        <f>+C12+C13</f>
        <v>6914078751</v>
      </c>
      <c r="D11" s="14">
        <f t="shared" ref="D11:K11" si="2">+D12+D13</f>
        <v>0</v>
      </c>
      <c r="E11" s="14">
        <f t="shared" si="2"/>
        <v>0</v>
      </c>
      <c r="F11" s="14">
        <f t="shared" si="2"/>
        <v>0</v>
      </c>
      <c r="G11" s="14">
        <f t="shared" si="2"/>
        <v>0</v>
      </c>
      <c r="H11" s="14">
        <f t="shared" si="2"/>
        <v>6914078751</v>
      </c>
      <c r="I11" s="14">
        <f t="shared" si="2"/>
        <v>1194241682</v>
      </c>
      <c r="J11" s="14">
        <f t="shared" si="2"/>
        <v>5719837069</v>
      </c>
      <c r="K11" s="14">
        <f t="shared" si="2"/>
        <v>900000</v>
      </c>
    </row>
    <row r="12" spans="1:15" ht="15" x14ac:dyDescent="0.25">
      <c r="A12" s="51">
        <v>611</v>
      </c>
      <c r="B12" s="51" t="s">
        <v>26</v>
      </c>
      <c r="C12" s="16">
        <v>6741000000</v>
      </c>
      <c r="D12" s="16">
        <v>0</v>
      </c>
      <c r="E12" s="16">
        <v>0</v>
      </c>
      <c r="F12" s="16">
        <v>0</v>
      </c>
      <c r="G12" s="16">
        <v>0</v>
      </c>
      <c r="H12" s="16">
        <v>6741000000</v>
      </c>
      <c r="I12" s="16">
        <v>1149336910</v>
      </c>
      <c r="J12" s="16">
        <v>5591663090</v>
      </c>
      <c r="K12" s="16">
        <v>0</v>
      </c>
    </row>
    <row r="13" spans="1:15" ht="15" x14ac:dyDescent="0.25">
      <c r="A13" s="51">
        <v>612</v>
      </c>
      <c r="B13" s="51" t="s">
        <v>27</v>
      </c>
      <c r="C13" s="16">
        <v>173078751</v>
      </c>
      <c r="D13" s="16">
        <v>0</v>
      </c>
      <c r="E13" s="16">
        <v>0</v>
      </c>
      <c r="F13" s="16">
        <v>0</v>
      </c>
      <c r="G13" s="16">
        <v>0</v>
      </c>
      <c r="H13" s="16">
        <v>173078751</v>
      </c>
      <c r="I13" s="16">
        <v>44904772</v>
      </c>
      <c r="J13" s="16">
        <v>128173979</v>
      </c>
      <c r="K13" s="16">
        <v>900000</v>
      </c>
    </row>
    <row r="14" spans="1:15" s="21" customFormat="1" ht="15" x14ac:dyDescent="0.25">
      <c r="A14" s="40"/>
      <c r="B14" s="40"/>
      <c r="C14" s="16"/>
      <c r="D14" s="16"/>
      <c r="E14" s="16"/>
      <c r="F14" s="16"/>
      <c r="G14" s="16"/>
      <c r="H14" s="16"/>
      <c r="I14" s="16"/>
      <c r="J14" s="16"/>
      <c r="K14" s="16"/>
    </row>
    <row r="15" spans="1:15" s="23" customFormat="1" ht="15" x14ac:dyDescent="0.25">
      <c r="A15" s="18">
        <v>7</v>
      </c>
      <c r="B15" s="18" t="s">
        <v>28</v>
      </c>
      <c r="C15" s="17">
        <v>3526198092</v>
      </c>
      <c r="D15" s="17">
        <v>0</v>
      </c>
      <c r="E15" s="17">
        <v>0</v>
      </c>
      <c r="F15" s="17">
        <v>0</v>
      </c>
      <c r="G15" s="17">
        <v>0</v>
      </c>
      <c r="H15" s="17">
        <v>3526198092</v>
      </c>
      <c r="I15" s="17">
        <v>7545877</v>
      </c>
      <c r="J15" s="17">
        <v>3518652215</v>
      </c>
      <c r="K15" s="17">
        <v>1760244</v>
      </c>
    </row>
    <row r="16" spans="1:15" ht="15" x14ac:dyDescent="0.25">
      <c r="A16" s="51">
        <v>711</v>
      </c>
      <c r="B16" s="51" t="s">
        <v>29</v>
      </c>
      <c r="C16" s="16">
        <v>160000000</v>
      </c>
      <c r="D16" s="16">
        <v>0</v>
      </c>
      <c r="E16" s="16">
        <v>0</v>
      </c>
      <c r="F16" s="16">
        <v>0</v>
      </c>
      <c r="G16" s="16">
        <v>0</v>
      </c>
      <c r="H16" s="16">
        <v>160000000</v>
      </c>
      <c r="I16" s="16">
        <v>7545877</v>
      </c>
      <c r="J16" s="16">
        <v>152454123</v>
      </c>
      <c r="K16" s="16">
        <v>1760244</v>
      </c>
    </row>
    <row r="17" spans="1:11" ht="15" x14ac:dyDescent="0.25">
      <c r="A17" s="51">
        <v>712</v>
      </c>
      <c r="B17" s="51" t="s">
        <v>30</v>
      </c>
      <c r="C17" s="16">
        <v>50000000</v>
      </c>
      <c r="D17" s="16">
        <v>0</v>
      </c>
      <c r="E17" s="16">
        <v>0</v>
      </c>
      <c r="F17" s="16">
        <v>0</v>
      </c>
      <c r="G17" s="16">
        <v>0</v>
      </c>
      <c r="H17" s="16">
        <v>50000000</v>
      </c>
      <c r="I17" s="16">
        <v>0</v>
      </c>
      <c r="J17" s="16">
        <v>50000000</v>
      </c>
      <c r="K17" s="16">
        <v>0</v>
      </c>
    </row>
    <row r="18" spans="1:11" ht="15" x14ac:dyDescent="0.25">
      <c r="A18" s="51">
        <v>713</v>
      </c>
      <c r="B18" s="51" t="s">
        <v>31</v>
      </c>
      <c r="C18" s="16">
        <v>3316198092</v>
      </c>
      <c r="D18" s="16">
        <v>0</v>
      </c>
      <c r="E18" s="16">
        <v>0</v>
      </c>
      <c r="F18" s="16">
        <v>0</v>
      </c>
      <c r="G18" s="16">
        <v>0</v>
      </c>
      <c r="H18" s="16">
        <v>3316198092</v>
      </c>
      <c r="I18" s="16">
        <v>0</v>
      </c>
      <c r="J18" s="16">
        <v>3316198092</v>
      </c>
      <c r="K18" s="16">
        <v>0</v>
      </c>
    </row>
    <row r="19" spans="1:11" ht="15" x14ac:dyDescent="0.25">
      <c r="A19" s="40"/>
      <c r="B19" s="40"/>
      <c r="C19" s="16"/>
      <c r="D19" s="16"/>
      <c r="E19" s="16"/>
      <c r="F19" s="16"/>
      <c r="G19" s="16"/>
      <c r="H19" s="16"/>
      <c r="I19" s="16"/>
      <c r="J19" s="16"/>
      <c r="K19" s="16"/>
    </row>
    <row r="20" spans="1:11" ht="15" x14ac:dyDescent="0.25">
      <c r="A20" s="61">
        <v>8</v>
      </c>
      <c r="B20" s="13" t="s">
        <v>32</v>
      </c>
      <c r="C20" s="14">
        <f t="shared" ref="C20:K20" si="3">+C21+C22+C23</f>
        <v>11170656248</v>
      </c>
      <c r="D20" s="14">
        <f t="shared" si="3"/>
        <v>3228418856.7600002</v>
      </c>
      <c r="E20" s="14">
        <f t="shared" si="3"/>
        <v>93689601</v>
      </c>
      <c r="F20" s="14">
        <f t="shared" si="3"/>
        <v>0</v>
      </c>
      <c r="G20" s="14">
        <f t="shared" si="3"/>
        <v>0</v>
      </c>
      <c r="H20" s="14">
        <f t="shared" si="3"/>
        <v>14305385503.76</v>
      </c>
      <c r="I20" s="14">
        <f t="shared" si="3"/>
        <v>8888459634.789999</v>
      </c>
      <c r="J20" s="14">
        <f t="shared" si="3"/>
        <v>5416925868.9700012</v>
      </c>
      <c r="K20" s="14">
        <f t="shared" si="3"/>
        <v>1109678981.1799998</v>
      </c>
    </row>
    <row r="21" spans="1:11" s="21" customFormat="1" ht="15" x14ac:dyDescent="0.25">
      <c r="A21" s="49">
        <v>81</v>
      </c>
      <c r="B21" s="49" t="s">
        <v>33</v>
      </c>
      <c r="C21" s="42">
        <v>660008078</v>
      </c>
      <c r="D21" s="42">
        <v>1554855827.8199999</v>
      </c>
      <c r="E21" s="42">
        <v>93689601</v>
      </c>
      <c r="F21" s="42">
        <v>0</v>
      </c>
      <c r="G21" s="42">
        <v>0</v>
      </c>
      <c r="H21" s="42">
        <v>2121174304.8199999</v>
      </c>
      <c r="I21" s="42">
        <v>981240046.25999999</v>
      </c>
      <c r="J21" s="42">
        <v>1139934258.5599999</v>
      </c>
      <c r="K21" s="42">
        <v>535372956.55000001</v>
      </c>
    </row>
    <row r="22" spans="1:11" s="21" customFormat="1" ht="15" x14ac:dyDescent="0.25">
      <c r="A22" s="49">
        <v>82</v>
      </c>
      <c r="B22" s="49" t="s">
        <v>34</v>
      </c>
      <c r="C22" s="42">
        <v>394481723</v>
      </c>
      <c r="D22" s="42">
        <v>98319307</v>
      </c>
      <c r="E22" s="42">
        <v>0</v>
      </c>
      <c r="F22" s="42">
        <v>0</v>
      </c>
      <c r="G22" s="42">
        <v>0</v>
      </c>
      <c r="H22" s="42">
        <v>492801030</v>
      </c>
      <c r="I22" s="42">
        <v>492801030</v>
      </c>
      <c r="J22" s="42">
        <v>0</v>
      </c>
      <c r="K22" s="42">
        <v>50527448</v>
      </c>
    </row>
    <row r="23" spans="1:11" s="21" customFormat="1" ht="15" x14ac:dyDescent="0.25">
      <c r="A23" s="49">
        <v>83</v>
      </c>
      <c r="B23" s="49" t="s">
        <v>35</v>
      </c>
      <c r="C23" s="42">
        <v>10116166447</v>
      </c>
      <c r="D23" s="42">
        <v>1575243721.9400001</v>
      </c>
      <c r="E23" s="42">
        <v>0</v>
      </c>
      <c r="F23" s="42">
        <v>0</v>
      </c>
      <c r="G23" s="42">
        <v>0</v>
      </c>
      <c r="H23" s="42">
        <v>11691410168.940001</v>
      </c>
      <c r="I23" s="42">
        <v>7414418558.5299997</v>
      </c>
      <c r="J23" s="42">
        <v>4276991610.4100008</v>
      </c>
      <c r="K23" s="42">
        <v>523778576.63</v>
      </c>
    </row>
    <row r="24" spans="1:11" s="23" customFormat="1" ht="15" x14ac:dyDescent="0.25">
      <c r="A24" s="40"/>
      <c r="B24" s="40"/>
      <c r="C24" s="16"/>
      <c r="D24" s="16"/>
      <c r="E24" s="16"/>
      <c r="F24" s="16"/>
      <c r="G24" s="16"/>
      <c r="H24" s="16"/>
      <c r="I24" s="16"/>
      <c r="J24" s="16"/>
      <c r="K24" s="16"/>
    </row>
    <row r="25" spans="1:11" s="23" customFormat="1" ht="15" x14ac:dyDescent="0.25">
      <c r="A25" s="18">
        <v>10</v>
      </c>
      <c r="B25" s="18" t="s">
        <v>36</v>
      </c>
      <c r="C25" s="17">
        <f t="shared" ref="C25:K25" si="4">+C26+C27</f>
        <v>76238142745</v>
      </c>
      <c r="D25" s="17">
        <f t="shared" si="4"/>
        <v>11007286979.190001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87245429724.189987</v>
      </c>
      <c r="I25" s="17">
        <f t="shared" si="4"/>
        <v>72257723794.279999</v>
      </c>
      <c r="J25" s="17">
        <f t="shared" si="4"/>
        <v>14987705929.91</v>
      </c>
      <c r="K25" s="17">
        <f t="shared" si="4"/>
        <v>8523004253.25</v>
      </c>
    </row>
    <row r="26" spans="1:11" ht="15" x14ac:dyDescent="0.25">
      <c r="A26" s="51">
        <v>1001</v>
      </c>
      <c r="B26" s="51" t="s">
        <v>37</v>
      </c>
      <c r="C26" s="16">
        <v>75857395080</v>
      </c>
      <c r="D26" s="16">
        <v>11007286979.190001</v>
      </c>
      <c r="E26" s="16">
        <v>0</v>
      </c>
      <c r="F26" s="16">
        <v>0</v>
      </c>
      <c r="G26" s="16">
        <v>0</v>
      </c>
      <c r="H26" s="16">
        <v>86864682059.189987</v>
      </c>
      <c r="I26" s="16">
        <v>72257723794.279999</v>
      </c>
      <c r="J26" s="16">
        <v>14606958264.91</v>
      </c>
      <c r="K26" s="16">
        <v>8523004253.25</v>
      </c>
    </row>
    <row r="27" spans="1:11" ht="15" x14ac:dyDescent="0.25">
      <c r="A27" s="51">
        <v>1002</v>
      </c>
      <c r="B27" s="51" t="s">
        <v>50</v>
      </c>
      <c r="C27" s="16">
        <v>380747665</v>
      </c>
      <c r="D27" s="16">
        <v>0</v>
      </c>
      <c r="E27" s="16">
        <v>0</v>
      </c>
      <c r="F27" s="16">
        <v>0</v>
      </c>
      <c r="G27" s="16">
        <v>0</v>
      </c>
      <c r="H27" s="16">
        <v>380747665</v>
      </c>
      <c r="I27" s="16">
        <v>0</v>
      </c>
      <c r="J27" s="16">
        <v>380747665</v>
      </c>
      <c r="K27" s="16">
        <v>0</v>
      </c>
    </row>
    <row r="29" spans="1:11" s="23" customFormat="1" ht="15" x14ac:dyDescent="0.25">
      <c r="A29" s="18">
        <v>94</v>
      </c>
      <c r="B29" s="18" t="s">
        <v>43</v>
      </c>
      <c r="C29" s="17">
        <v>0</v>
      </c>
      <c r="D29" s="17">
        <v>2331658687.9899998</v>
      </c>
      <c r="E29" s="17">
        <v>0</v>
      </c>
      <c r="F29" s="17">
        <v>0</v>
      </c>
      <c r="G29" s="17">
        <v>0</v>
      </c>
      <c r="H29" s="17">
        <v>2331658687.9899998</v>
      </c>
      <c r="I29" s="17">
        <v>0</v>
      </c>
      <c r="J29" s="17">
        <v>2331658687.9899998</v>
      </c>
      <c r="K29" s="17">
        <v>0</v>
      </c>
    </row>
    <row r="30" spans="1:11" x14ac:dyDescent="0.2">
      <c r="C30" s="63"/>
      <c r="D30" s="63"/>
      <c r="E30" s="63"/>
      <c r="F30" s="63"/>
      <c r="G30" s="63"/>
      <c r="H30" s="63"/>
      <c r="I30" s="63"/>
      <c r="J30" s="63"/>
      <c r="K30" s="63"/>
    </row>
    <row r="31" spans="1:11" x14ac:dyDescent="0.2">
      <c r="C31" s="63"/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C32" s="63"/>
      <c r="D32" s="63"/>
      <c r="E32" s="63"/>
      <c r="F32" s="63"/>
      <c r="G32" s="63"/>
      <c r="H32" s="63"/>
      <c r="I32" s="63"/>
      <c r="J32" s="63"/>
      <c r="K32" s="63"/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I TRIMESTRE</vt:lpstr>
      <vt:lpstr>GASTOS 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 Pinto Vargas</cp:lastModifiedBy>
  <cp:lastPrinted>2020-02-03T22:01:30Z</cp:lastPrinted>
  <dcterms:created xsi:type="dcterms:W3CDTF">2016-08-23T14:02:44Z</dcterms:created>
  <dcterms:modified xsi:type="dcterms:W3CDTF">2020-04-30T23:09:24Z</dcterms:modified>
</cp:coreProperties>
</file>